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'Sheet2'!$A$1:$I$29</definedName>
  </definedNames>
  <calcPr fullCalcOnLoad="1"/>
</workbook>
</file>

<file path=xl/sharedStrings.xml><?xml version="1.0" encoding="utf-8"?>
<sst xmlns="http://schemas.openxmlformats.org/spreadsheetml/2006/main" count="38" uniqueCount="38">
  <si>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</si>
  <si>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</si>
  <si>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</si>
  <si>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</si>
  <si>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</si>
  <si>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</si>
  <si>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</si>
  <si>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</si>
  <si>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</si>
  <si>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</si>
  <si>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</si>
  <si>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</si>
  <si>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</si>
  <si>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</si>
  <si>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</si>
  <si>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</si>
  <si>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</si>
  <si>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</si>
  <si>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</si>
  <si>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</si>
  <si>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</si>
  <si>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</si>
  <si>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</si>
  <si>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</si>
  <si>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</si>
  <si>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</si>
  <si>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</si>
  <si>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</si>
  <si>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</si>
  <si>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POLICLINICA SANITAS</t>
  </si>
  <si>
    <t>CENTRALIZATOR SERVICII PARACLINICE- NR. PUNCTE, VALOAREA PUNCTULUI SI VALORI CONTRACT</t>
  </si>
  <si>
    <t>ECOGRAFII CLINIC</t>
  </si>
  <si>
    <t>SPITALUL ORASENESC SANNICOLAU</t>
  </si>
  <si>
    <t>SPITALUL CLINIC CF TIMISOARA</t>
  </si>
  <si>
    <t>SC NEOCLINIC CONCEPT SRL</t>
  </si>
  <si>
    <t>SC NEURO THERAPY SRL</t>
  </si>
  <si>
    <t>SC CENTRUL MEDICAL ORTHOPEDICS SRL</t>
  </si>
  <si>
    <t xml:space="preserve">TOTAL VALOARE IANUARIE - FEBRUARIE 2023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</si>
</sst>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8">
    <font>
      <sz val="10"/>
      <name val="Arial"/>
      <family val="0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I6" sqref="I6"/>
    </sheetView>
  </sheetViews>
  <sheetFormatPr defaultColWidth="9.140625" defaultRowHeight="12.75"/>
  <cols>
    <col min="1" max="1" width="10.8515625" style="13" customWidth="1"/>
    <col min="2" max="2" width="36.421875" style="13" customWidth="1"/>
    <col min="3" max="3" width="19.28125" style="13" customWidth="1"/>
    <col min="4" max="4" width="18.140625" style="6" customWidth="1"/>
    <col min="5" max="5" width="21.7109375" style="6" customWidth="1"/>
    <col min="6" max="6" width="15.7109375" style="6" customWidth="1"/>
    <col min="7" max="7" width="17.140625" style="6" customWidth="1"/>
    <col min="8" max="8" width="20.421875" style="6" customWidth="1"/>
    <col min="9" max="9" width="20.28125" style="6" customWidth="1"/>
    <col min="10" max="16384" width="9.140625" style="13" customWidth="1"/>
  </cols>
  <sheetData>
    <row r="1" spans="1:9" ht="24.75" customHeight="1">
      <c r="A1" s="34"/>
      <c r="B1" s="34"/>
      <c r="I1" s="14"/>
    </row>
    <row r="2" spans="1:7" ht="24" customHeight="1">
      <c r="A2" s="15" t="s">
        <v>30</v>
      </c>
      <c r="B2" s="15"/>
      <c r="C2" s="15"/>
      <c r="D2" s="16"/>
      <c r="E2" s="16"/>
      <c r="F2" s="16"/>
      <c r="G2" s="16"/>
    </row>
    <row r="3" spans="1:8" ht="24" customHeight="1">
      <c r="A3" s="15" t="s">
        <v>31</v>
      </c>
      <c r="B3" s="15"/>
      <c r="C3" s="15"/>
      <c r="D3" s="16"/>
      <c r="E3" s="16"/>
      <c r="F3" s="16"/>
      <c r="G3" s="16"/>
      <c r="H3" s="16"/>
    </row>
    <row r="4" spans="3:9" ht="24" customHeight="1">
      <c r="C4" s="35" t="s">
        <v>25</v>
      </c>
      <c r="D4" s="36"/>
      <c r="E4" s="35" t="s">
        <v>26</v>
      </c>
      <c r="F4" s="36"/>
      <c r="I4" s="4"/>
    </row>
    <row r="5" spans="1:9" ht="117" customHeight="1">
      <c r="A5" s="17" t="s">
        <v>0</v>
      </c>
      <c r="B5" s="18" t="s">
        <v>1</v>
      </c>
      <c r="C5" s="19" t="s">
        <v>2</v>
      </c>
      <c r="D5" s="19" t="s">
        <v>3</v>
      </c>
      <c r="E5" s="19" t="s">
        <v>5</v>
      </c>
      <c r="F5" s="19" t="s">
        <v>6</v>
      </c>
      <c r="G5" s="19" t="s">
        <v>7</v>
      </c>
      <c r="H5" s="19" t="s">
        <v>18</v>
      </c>
      <c r="I5" s="7" t="s">
        <v>37</v>
      </c>
    </row>
    <row r="6" spans="1:9" ht="45.75" customHeight="1">
      <c r="A6" s="20">
        <v>1</v>
      </c>
      <c r="B6" s="10" t="s">
        <v>10</v>
      </c>
      <c r="C6" s="12">
        <v>23.58</v>
      </c>
      <c r="D6" s="12">
        <f aca="true" t="shared" si="0" ref="D6:D20">C6*$C$24</f>
        <v>2313.095195769077</v>
      </c>
      <c r="E6" s="12">
        <v>0</v>
      </c>
      <c r="F6" s="12">
        <v>0</v>
      </c>
      <c r="G6" s="12">
        <f>C6+E6</f>
        <v>23.58</v>
      </c>
      <c r="H6" s="12">
        <f aca="true" t="shared" si="1" ref="H6:H20">G6*$I$24</f>
        <v>2570.105773076752</v>
      </c>
      <c r="I6" s="12">
        <f>ROUND(H6,2)</f>
        <v>2570.11</v>
      </c>
    </row>
    <row r="7" spans="1:9" ht="41.25" customHeight="1">
      <c r="A7" s="20">
        <v>2</v>
      </c>
      <c r="B7" s="8" t="s">
        <v>11</v>
      </c>
      <c r="C7" s="12">
        <v>36.19</v>
      </c>
      <c r="D7" s="12">
        <f t="shared" si="0"/>
        <v>3550.0812186125063</v>
      </c>
      <c r="E7" s="12">
        <v>0</v>
      </c>
      <c r="F7" s="12">
        <v>0</v>
      </c>
      <c r="G7" s="12">
        <f aca="true" t="shared" si="2" ref="G7:G20">C7+E7</f>
        <v>36.19</v>
      </c>
      <c r="H7" s="12">
        <f t="shared" si="1"/>
        <v>3944.534687347229</v>
      </c>
      <c r="I7" s="12">
        <f aca="true" t="shared" si="3" ref="I7:I19">ROUND(H7,2)</f>
        <v>3944.53</v>
      </c>
    </row>
    <row r="8" spans="1:9" ht="36" customHeight="1">
      <c r="A8" s="20">
        <v>3</v>
      </c>
      <c r="B8" s="8" t="s">
        <v>8</v>
      </c>
      <c r="C8" s="12">
        <v>100.12</v>
      </c>
      <c r="D8" s="12">
        <f t="shared" si="0"/>
        <v>9821.33549620017</v>
      </c>
      <c r="E8" s="12">
        <v>0</v>
      </c>
      <c r="F8" s="12">
        <v>0</v>
      </c>
      <c r="G8" s="12">
        <f t="shared" si="2"/>
        <v>100.12</v>
      </c>
      <c r="H8" s="12">
        <f t="shared" si="1"/>
        <v>10912.594995777967</v>
      </c>
      <c r="I8" s="12">
        <f t="shared" si="3"/>
        <v>10912.59</v>
      </c>
    </row>
    <row r="9" spans="1:9" ht="45" customHeight="1">
      <c r="A9" s="20">
        <v>4</v>
      </c>
      <c r="B9" s="8" t="s">
        <v>13</v>
      </c>
      <c r="C9" s="12">
        <v>27.05</v>
      </c>
      <c r="D9" s="12">
        <f t="shared" si="0"/>
        <v>2653.4870672414563</v>
      </c>
      <c r="E9" s="12">
        <v>0</v>
      </c>
      <c r="F9" s="12">
        <v>0</v>
      </c>
      <c r="G9" s="12">
        <f t="shared" si="2"/>
        <v>27.05</v>
      </c>
      <c r="H9" s="12">
        <f t="shared" si="1"/>
        <v>2948.318963601618</v>
      </c>
      <c r="I9" s="12">
        <f t="shared" si="3"/>
        <v>2948.32</v>
      </c>
    </row>
    <row r="10" spans="1:9" ht="39.75" customHeight="1">
      <c r="A10" s="20">
        <v>5</v>
      </c>
      <c r="B10" s="8" t="s">
        <v>9</v>
      </c>
      <c r="C10" s="12">
        <v>168.26</v>
      </c>
      <c r="D10" s="12">
        <f t="shared" si="0"/>
        <v>16505.572419003598</v>
      </c>
      <c r="E10" s="12">
        <v>0</v>
      </c>
      <c r="F10" s="12">
        <v>0</v>
      </c>
      <c r="G10" s="12">
        <f t="shared" si="2"/>
        <v>168.26</v>
      </c>
      <c r="H10" s="12">
        <f t="shared" si="1"/>
        <v>18339.524910004002</v>
      </c>
      <c r="I10" s="12">
        <f t="shared" si="3"/>
        <v>18339.52</v>
      </c>
    </row>
    <row r="11" spans="1:9" ht="39" customHeight="1">
      <c r="A11" s="20">
        <v>6</v>
      </c>
      <c r="B11" s="8" t="s">
        <v>12</v>
      </c>
      <c r="C11" s="12">
        <v>33</v>
      </c>
      <c r="D11" s="12">
        <f t="shared" si="0"/>
        <v>3237.1561263943827</v>
      </c>
      <c r="E11" s="12">
        <v>0</v>
      </c>
      <c r="F11" s="12">
        <v>0</v>
      </c>
      <c r="G11" s="12">
        <f t="shared" si="2"/>
        <v>33</v>
      </c>
      <c r="H11" s="12">
        <f t="shared" si="1"/>
        <v>3596.840140438203</v>
      </c>
      <c r="I11" s="12">
        <f t="shared" si="3"/>
        <v>3596.84</v>
      </c>
    </row>
    <row r="12" spans="1:9" ht="61.5" customHeight="1">
      <c r="A12" s="20">
        <v>7</v>
      </c>
      <c r="B12" s="9" t="s">
        <v>14</v>
      </c>
      <c r="C12" s="12">
        <v>162.49</v>
      </c>
      <c r="D12" s="12">
        <f t="shared" si="0"/>
        <v>15939.560575085554</v>
      </c>
      <c r="E12" s="12">
        <v>0</v>
      </c>
      <c r="F12" s="12">
        <v>0</v>
      </c>
      <c r="G12" s="12">
        <f t="shared" si="2"/>
        <v>162.49</v>
      </c>
      <c r="H12" s="12">
        <f t="shared" si="1"/>
        <v>17710.62286120617</v>
      </c>
      <c r="I12" s="12">
        <f t="shared" si="3"/>
        <v>17710.62</v>
      </c>
    </row>
    <row r="13" spans="1:9" ht="50.25" customHeight="1">
      <c r="A13" s="20">
        <v>8</v>
      </c>
      <c r="B13" s="8" t="s">
        <v>15</v>
      </c>
      <c r="C13" s="12">
        <v>22.5</v>
      </c>
      <c r="D13" s="12">
        <f t="shared" si="0"/>
        <v>2207.1519043598064</v>
      </c>
      <c r="E13" s="12">
        <v>0</v>
      </c>
      <c r="F13" s="12">
        <v>0</v>
      </c>
      <c r="G13" s="12">
        <f t="shared" si="2"/>
        <v>22.5</v>
      </c>
      <c r="H13" s="12">
        <f t="shared" si="1"/>
        <v>2452.3910048442294</v>
      </c>
      <c r="I13" s="12">
        <f t="shared" si="3"/>
        <v>2452.39</v>
      </c>
    </row>
    <row r="14" spans="1:9" ht="42" customHeight="1">
      <c r="A14" s="20">
        <v>9</v>
      </c>
      <c r="B14" s="9" t="s">
        <v>16</v>
      </c>
      <c r="C14" s="12">
        <v>227.06</v>
      </c>
      <c r="D14" s="12">
        <f t="shared" si="0"/>
        <v>22273.596062397228</v>
      </c>
      <c r="E14" s="12">
        <v>0</v>
      </c>
      <c r="F14" s="12">
        <v>0</v>
      </c>
      <c r="G14" s="12">
        <f t="shared" si="2"/>
        <v>227.06</v>
      </c>
      <c r="H14" s="12">
        <f t="shared" si="1"/>
        <v>24748.440069330256</v>
      </c>
      <c r="I14" s="12">
        <f t="shared" si="3"/>
        <v>24748.44</v>
      </c>
    </row>
    <row r="15" spans="1:9" ht="37.5" customHeight="1">
      <c r="A15" s="20">
        <v>10</v>
      </c>
      <c r="B15" s="9" t="s">
        <v>29</v>
      </c>
      <c r="C15" s="12">
        <v>48.75</v>
      </c>
      <c r="D15" s="12">
        <f t="shared" si="0"/>
        <v>4782.162459446247</v>
      </c>
      <c r="E15" s="12">
        <v>0</v>
      </c>
      <c r="F15" s="12">
        <v>0</v>
      </c>
      <c r="G15" s="12">
        <f t="shared" si="2"/>
        <v>48.75</v>
      </c>
      <c r="H15" s="12">
        <f t="shared" si="1"/>
        <v>5313.513843829163</v>
      </c>
      <c r="I15" s="12">
        <f t="shared" si="3"/>
        <v>5313.51</v>
      </c>
    </row>
    <row r="16" spans="1:9" ht="42.75" customHeight="1">
      <c r="A16" s="20">
        <v>11</v>
      </c>
      <c r="B16" s="9" t="s">
        <v>32</v>
      </c>
      <c r="C16" s="12">
        <v>107.92</v>
      </c>
      <c r="D16" s="12">
        <f t="shared" si="0"/>
        <v>10586.481489711568</v>
      </c>
      <c r="E16" s="12">
        <v>0</v>
      </c>
      <c r="F16" s="12">
        <v>0</v>
      </c>
      <c r="G16" s="12">
        <f t="shared" si="2"/>
        <v>107.92</v>
      </c>
      <c r="H16" s="12">
        <f t="shared" si="1"/>
        <v>11762.757210790633</v>
      </c>
      <c r="I16" s="12">
        <f t="shared" si="3"/>
        <v>11762.76</v>
      </c>
    </row>
    <row r="17" spans="1:9" ht="48" customHeight="1">
      <c r="A17" s="20">
        <v>12</v>
      </c>
      <c r="B17" s="8" t="s">
        <v>33</v>
      </c>
      <c r="C17" s="12">
        <v>24.33</v>
      </c>
      <c r="D17" s="12">
        <f t="shared" si="0"/>
        <v>2386.6669259144037</v>
      </c>
      <c r="E17" s="12">
        <v>0</v>
      </c>
      <c r="F17" s="12">
        <v>0</v>
      </c>
      <c r="G17" s="12">
        <f t="shared" si="2"/>
        <v>24.33</v>
      </c>
      <c r="H17" s="12">
        <f t="shared" si="1"/>
        <v>2651.852139904893</v>
      </c>
      <c r="I17" s="12">
        <f t="shared" si="3"/>
        <v>2651.85</v>
      </c>
    </row>
    <row r="18" spans="1:9" ht="41.25" customHeight="1">
      <c r="A18" s="20">
        <v>13</v>
      </c>
      <c r="B18" s="8" t="s">
        <v>34</v>
      </c>
      <c r="C18" s="12">
        <v>23.5</v>
      </c>
      <c r="D18" s="12">
        <f t="shared" si="0"/>
        <v>2305.2475445535756</v>
      </c>
      <c r="E18" s="12">
        <v>0</v>
      </c>
      <c r="F18" s="12">
        <v>0</v>
      </c>
      <c r="G18" s="12">
        <f t="shared" si="2"/>
        <v>23.5</v>
      </c>
      <c r="H18" s="12">
        <f t="shared" si="1"/>
        <v>2561.386160615084</v>
      </c>
      <c r="I18" s="12">
        <f t="shared" si="3"/>
        <v>2561.39</v>
      </c>
    </row>
    <row r="19" spans="1:9" ht="41.25" customHeight="1">
      <c r="A19" s="20">
        <v>14</v>
      </c>
      <c r="B19" s="8" t="s">
        <v>35</v>
      </c>
      <c r="C19" s="12">
        <v>97</v>
      </c>
      <c r="D19" s="12">
        <f t="shared" si="0"/>
        <v>9515.27709879561</v>
      </c>
      <c r="E19" s="12">
        <v>0</v>
      </c>
      <c r="F19" s="12">
        <v>0</v>
      </c>
      <c r="G19" s="12">
        <f t="shared" si="2"/>
        <v>97</v>
      </c>
      <c r="H19" s="12">
        <f t="shared" si="1"/>
        <v>10572.5301097729</v>
      </c>
      <c r="I19" s="12">
        <f t="shared" si="3"/>
        <v>10572.53</v>
      </c>
    </row>
    <row r="20" spans="1:9" ht="41.25" customHeight="1">
      <c r="A20" s="20">
        <v>15</v>
      </c>
      <c r="B20" s="8" t="s">
        <v>36</v>
      </c>
      <c r="C20" s="12">
        <v>23.3</v>
      </c>
      <c r="D20" s="12">
        <f t="shared" si="0"/>
        <v>2285.6284165148218</v>
      </c>
      <c r="E20" s="12">
        <v>0</v>
      </c>
      <c r="F20" s="12">
        <v>0</v>
      </c>
      <c r="G20" s="12">
        <f t="shared" si="2"/>
        <v>23.3</v>
      </c>
      <c r="H20" s="12">
        <f t="shared" si="1"/>
        <v>2539.5871294609133</v>
      </c>
      <c r="I20" s="12">
        <f>ROUND(H20,2)+0.01</f>
        <v>2539.6000000000004</v>
      </c>
    </row>
    <row r="21" spans="1:9" ht="33" customHeight="1">
      <c r="A21" s="21"/>
      <c r="B21" s="22" t="s">
        <v>4</v>
      </c>
      <c r="C21" s="23">
        <f>SUM(C6:C20)</f>
        <v>1125.05</v>
      </c>
      <c r="D21" s="23">
        <f aca="true" t="shared" si="4" ref="D21:I21">SUM(D6:D20)</f>
        <v>110362.50000000004</v>
      </c>
      <c r="E21" s="23">
        <f t="shared" si="4"/>
        <v>0</v>
      </c>
      <c r="F21" s="23">
        <f t="shared" si="4"/>
        <v>0</v>
      </c>
      <c r="G21" s="23">
        <f t="shared" si="4"/>
        <v>1125.05</v>
      </c>
      <c r="H21" s="23">
        <f t="shared" si="4"/>
        <v>122625</v>
      </c>
      <c r="I21" s="23">
        <f t="shared" si="4"/>
        <v>122625</v>
      </c>
    </row>
    <row r="22" spans="1:9" ht="80.25" customHeight="1">
      <c r="A22" s="24"/>
      <c r="B22" s="25" t="s">
        <v>17</v>
      </c>
      <c r="C22" s="3">
        <f>C21</f>
        <v>1125.05</v>
      </c>
      <c r="D22" s="5"/>
      <c r="E22" s="26" t="s">
        <v>20</v>
      </c>
      <c r="F22" s="3">
        <f>E21</f>
        <v>0</v>
      </c>
      <c r="G22" s="27"/>
      <c r="H22" s="28" t="s">
        <v>22</v>
      </c>
      <c r="I22" s="11">
        <f>C21+E21</f>
        <v>1125.05</v>
      </c>
    </row>
    <row r="23" spans="1:9" ht="62.25" customHeight="1">
      <c r="A23" s="24"/>
      <c r="B23" s="25" t="s">
        <v>27</v>
      </c>
      <c r="C23" s="3">
        <f>0.9*122625</f>
        <v>110362.5</v>
      </c>
      <c r="D23" s="5"/>
      <c r="E23" s="26" t="s">
        <v>28</v>
      </c>
      <c r="F23" s="3">
        <f>0.1*122625</f>
        <v>12262.5</v>
      </c>
      <c r="G23" s="27"/>
      <c r="H23" s="28" t="s">
        <v>23</v>
      </c>
      <c r="I23" s="3">
        <f>C23+F23</f>
        <v>122625</v>
      </c>
    </row>
    <row r="24" spans="1:9" ht="66.75" customHeight="1">
      <c r="A24" s="24"/>
      <c r="B24" s="25" t="s">
        <v>19</v>
      </c>
      <c r="C24" s="3">
        <f>C23/C22</f>
        <v>98.09564019376917</v>
      </c>
      <c r="D24" s="5"/>
      <c r="E24" s="26" t="s">
        <v>21</v>
      </c>
      <c r="F24" s="3">
        <f>0</f>
        <v>0</v>
      </c>
      <c r="G24" s="27"/>
      <c r="H24" s="28" t="s">
        <v>24</v>
      </c>
      <c r="I24" s="3">
        <f>I23/I22</f>
        <v>108.99515577085464</v>
      </c>
    </row>
    <row r="25" spans="1:9" ht="19.5">
      <c r="A25" s="24"/>
      <c r="B25" s="29"/>
      <c r="C25" s="30"/>
      <c r="D25" s="5"/>
      <c r="E25" s="5"/>
      <c r="F25" s="5"/>
      <c r="G25" s="5"/>
      <c r="H25" s="5"/>
      <c r="I25" s="5"/>
    </row>
    <row r="26" spans="2:5" ht="18.75">
      <c r="B26" s="1"/>
      <c r="C26" s="31"/>
      <c r="D26" s="13"/>
      <c r="E26" s="30"/>
    </row>
    <row r="27" spans="2:4" ht="18.75">
      <c r="B27" s="2"/>
      <c r="C27" s="31"/>
      <c r="D27" s="13"/>
    </row>
    <row r="28" spans="2:4" ht="18.75">
      <c r="B28" s="2"/>
      <c r="C28" s="32"/>
      <c r="D28" s="13"/>
    </row>
    <row r="29" spans="2:4" ht="18.75">
      <c r="B29" s="2"/>
      <c r="C29" s="32"/>
      <c r="D29" s="13"/>
    </row>
    <row r="30" ht="18.75">
      <c r="C30" s="32"/>
    </row>
    <row r="47" ht="12.75">
      <c r="D47" s="33"/>
    </row>
    <row r="48" ht="12.75">
      <c r="D48" s="33"/>
    </row>
    <row r="51" ht="12.75">
      <c r="D51" s="33"/>
    </row>
  </sheetData>
  <sheetProtection/>
  <mergeCells count="3">
    <mergeCell ref="A1:B1"/>
    <mergeCell ref="C4:D4"/>
    <mergeCell ref="E4:F4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2022-12-28T13:48:39Z</cp:lastPrinted>
  <dcterms:created xsi:type="dcterms:W3CDTF">2004-01-09T07:03:24Z</dcterms:created>
  <dcterms:modified xsi:type="dcterms:W3CDTF">2023-01-18T11:30:35Z</dcterms:modified>
  <cp:category/>
  <cp:version/>
  <cp:contentType/>
  <cp:contentStatus/>
</cp:coreProperties>
</file>